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 1" sheetId="1" state="visible" r:id="rId3"/>
    <sheet name="Foglio1" sheetId="2" state="visible" r:id="rId4"/>
  </sheets>
  <definedNames>
    <definedName function="false" hidden="false" localSheetId="0" name="_xlnm.Print_Area" vbProcedure="false">'Page 1'!$A$1:$I$35</definedName>
    <definedName function="false" hidden="false" localSheetId="0" name="__xlnm.Print_Area" vbProcedure="false">'Page 1'!$A$1:$I$35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<sst xmlns="http://schemas.openxmlformats.org/spreadsheetml/2006/main" count="37" uniqueCount="37">
  <si>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AGGIORNAMENTO PREVENTIVO  2025</t>
  </si>
  <si>
    <t xml:space="preserve">Previsione al 01/01/2025</t>
  </si>
  <si>
    <t xml:space="preserve">Variazioni della Giunta Camerale ex art.12,3 - DPR 254/2005</t>
  </si>
  <si>
    <t xml:space="preserve">Variazioni del Segretario Generale ex art. 12,4 - DPR 254/2005</t>
  </si>
  <si>
    <t xml:space="preserve">Previsione antecedente l'aggiornamento</t>
  </si>
  <si>
    <t xml:space="preserve">Aumento</t>
  </si>
  <si>
    <t xml:space="preserve">Diminuzione</t>
  </si>
  <si>
    <t xml:space="preserve">Previsione successiva all'aggiornamento</t>
  </si>
  <si>
    <t xml:space="preserve">                              GESTIONE CORRENTE</t>
  </si>
  <si>
    <t xml:space="preserve">A) Proventi correnti</t>
  </si>
  <si>
    <t xml:space="preserve">              1) DIRITTO ANNUALE</t>
  </si>
  <si>
    <t xml:space="preserve">              2) DIRITTI DI SEGRETERIA</t>
  </si>
  <si>
    <t xml:space="preserve">              3) CONTRIBUTI TRASFERIMENTI ED ALTRE ENTRATE</t>
  </si>
  <si>
    <t xml:space="preserve">              4) PROVENTI GESTIONE DI BENI E SERVIZI</t>
  </si>
  <si>
    <t xml:space="preserve">              5) VARIAZIONE DELLE RIMANENZE</t>
  </si>
  <si>
    <t xml:space="preserve">   TOTALE PROVENTI CORRENTI (A)</t>
  </si>
  <si>
    <t xml:space="preserve">B) Oneri Correnti</t>
  </si>
  <si>
    <t xml:space="preserve">             6)  PERSONALE</t>
  </si>
  <si>
    <t xml:space="preserve">             7)   FUNZIONAMENTO</t>
  </si>
  <si>
    <t xml:space="preserve">             8)  INTERVENTI ECONOMICI</t>
  </si>
  <si>
    <t xml:space="preserve">             9)  AMMORTAMENTI ED ACCANTONAMENTI</t>
  </si>
  <si>
    <t xml:space="preserve">   TOTALE ONERI CORRENTI (B)</t>
  </si>
  <si>
    <t xml:space="preserve">          RISULTATO GESTIONE CORRENTE (A-B)</t>
  </si>
  <si>
    <t xml:space="preserve">C) GESTIONE FINANZIARIA</t>
  </si>
  <si>
    <t xml:space="preserve">             10) PROVENTI FINANZIARI</t>
  </si>
  <si>
    <t xml:space="preserve">             11) ONERI FINANZIARI</t>
  </si>
  <si>
    <t xml:space="preserve">         RISULTATO GESTIONE FINANZIARIA</t>
  </si>
  <si>
    <t xml:space="preserve">D) GESTIONE STRAORDINARIA</t>
  </si>
  <si>
    <t xml:space="preserve">             12) PROVENTI STRAORDINARI</t>
  </si>
  <si>
    <t xml:space="preserve">             13) ONERI STRAORDINARI</t>
  </si>
  <si>
    <t xml:space="preserve">          RISULTATO  GESTIONE STRAORDINARIA</t>
  </si>
  <si>
    <r>
      <rPr>
        <b val="true"/>
        <i val="true"/>
        <sz val="8"/>
        <color rgb="FF000000"/>
        <rFont val="Arial"/>
        <family val="2"/>
        <charset val="1"/>
      </rPr>
      <t xml:space="preserve">AVANZO/DISAVANZO ECONOMICO DI ESERCIZIO (A-B  </t>
    </r>
    <r>
      <rPr>
        <b val="true"/>
        <i val="true"/>
        <u val="single"/>
        <sz val="8"/>
        <color rgb="FF000000"/>
        <rFont val="Arial"/>
        <family val="2"/>
        <charset val="1"/>
      </rPr>
      <t xml:space="preserve">+</t>
    </r>
    <r>
      <rPr>
        <b val="true"/>
        <i val="true"/>
        <sz val="8"/>
        <color rgb="FF000000"/>
        <rFont val="Arial"/>
        <family val="2"/>
        <charset val="1"/>
      </rPr>
      <t xml:space="preserve"> C </t>
    </r>
    <r>
      <rPr>
        <b val="true"/>
        <i val="true"/>
        <u val="single"/>
        <sz val="8"/>
        <color rgb="FF000000"/>
        <rFont val="Arial"/>
        <family val="2"/>
        <charset val="1"/>
      </rPr>
      <t xml:space="preserve">+</t>
    </r>
    <r>
      <rPr>
        <b val="true"/>
        <i val="true"/>
        <sz val="8"/>
        <color rgb="FF000000"/>
        <rFont val="Arial"/>
        <family val="2"/>
        <charset val="1"/>
      </rPr>
      <t xml:space="preserve"> D)</t>
    </r>
  </si>
  <si>
    <t xml:space="preserve">                                     PIANO DEGLI INVESTIMENTI</t>
  </si>
  <si>
    <t xml:space="preserve">       E     IMMOBILIZZAZIONI IMMATERIALI</t>
  </si>
  <si>
    <t xml:space="preserve">       F     IMMOBILIZZAZIONI MATERIALI</t>
  </si>
  <si>
    <t xml:space="preserve">       G     IMMOBILIZZAZIONI FINANZIARIE</t>
  </si>
  <si>
    <t xml:space="preserve">         TOTALE INVESTIMENTI (E + F + G)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</si>
</sst>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-* #,##0.00_-;\-* #,##0.00_-;_-* \-??_-;_-@_-"/>
    <numFmt numFmtId="166" formatCode="#,##0.00;\(#,##0.00\)"/>
    <numFmt numFmtId="167" formatCode="#,##0.00"/>
    <numFmt numFmtId="168" formatCode="#,###.00"/>
    <numFmt numFmtId="169" formatCode="#,##0.00;\-#,##0.00"/>
  </numFmts>
  <fonts count="2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Arial"/>
      <family val="2"/>
      <charset val="1"/>
    </font>
    <font>
      <b val="true"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b val="true"/>
      <i val="true"/>
      <sz val="8"/>
      <color rgb="FF000000"/>
      <name val="Arial"/>
      <family val="2"/>
      <charset val="1"/>
    </font>
    <font>
      <b val="true"/>
      <i val="true"/>
      <sz val="10"/>
      <color rgb="FFFF0000"/>
      <name val="Calibri"/>
      <family val="2"/>
      <charset val="1"/>
    </font>
    <font>
      <b val="true"/>
      <sz val="10"/>
      <name val="Calibri"/>
      <family val="2"/>
      <charset val="1"/>
    </font>
    <font>
      <sz val="8"/>
      <name val="Arial"/>
      <family val="2"/>
      <charset val="1"/>
    </font>
    <font>
      <sz val="9"/>
      <name val="Arial"/>
      <family val="2"/>
      <charset val="1"/>
    </font>
    <font>
      <b val="true"/>
      <i val="true"/>
      <sz val="8"/>
      <name val="Arial"/>
      <family val="2"/>
      <charset val="1"/>
    </font>
    <font>
      <b val="true"/>
      <i val="true"/>
      <sz val="10"/>
      <name val="Calibri"/>
      <family val="2"/>
      <charset val="1"/>
    </font>
    <font>
      <b val="true"/>
      <sz val="8"/>
      <name val="Arial"/>
      <family val="2"/>
      <charset val="1"/>
    </font>
    <font>
      <b val="true"/>
      <sz val="10"/>
      <color rgb="FFFF0000"/>
      <name val="Calibri"/>
      <family val="2"/>
      <charset val="1"/>
    </font>
    <font>
      <b val="true"/>
      <i val="true"/>
      <sz val="10"/>
      <color rgb="FF000000"/>
      <name val="Calibri"/>
      <family val="2"/>
      <charset val="1"/>
    </font>
    <font>
      <b val="true"/>
      <i val="true"/>
      <u val="single"/>
      <sz val="8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4" fillId="2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7" fontId="4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2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2" borderId="2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2" borderId="0" xfId="21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9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0" fillId="2" borderId="3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0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10" fillId="2" borderId="4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2" borderId="0" xfId="21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8" fontId="11" fillId="0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11" fillId="0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11" fillId="2" borderId="4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2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2" fillId="0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8" fontId="12" fillId="0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12" fillId="0" borderId="0" xfId="21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8" fontId="10" fillId="0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10" fillId="2" borderId="4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0" fillId="0" borderId="0" xfId="21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2" fillId="0" borderId="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3" fillId="2" borderId="0" xfId="21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14" fillId="0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14" fillId="2" borderId="4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5" fillId="0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11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1" fillId="2" borderId="4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1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11" fillId="2" borderId="4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6" fillId="2" borderId="0" xfId="21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15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12" fillId="2" borderId="4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7" fillId="0" borderId="0" xfId="21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8" fillId="2" borderId="0" xfId="21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19" fillId="0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9" fontId="19" fillId="0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8" fontId="19" fillId="2" borderId="4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5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20" fillId="2" borderId="0" xfId="21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6" fontId="15" fillId="0" borderId="0" xfId="2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12" fillId="0" borderId="0" xfId="21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8" fontId="15" fillId="0" borderId="0" xfId="21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8" fontId="15" fillId="2" borderId="4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2" fillId="0" borderId="0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5" fillId="0" borderId="0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14" fillId="2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8" fontId="14" fillId="2" borderId="4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19" fillId="2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2" fillId="0" borderId="0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3" fillId="2" borderId="0" xfId="21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6" fontId="9" fillId="0" borderId="0" xfId="2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4" fillId="0" borderId="0" xfId="21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4" fillId="2" borderId="4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21" fillId="0" borderId="0" xfId="21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5" fillId="0" borderId="0" xfId="21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22" fillId="2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14" fillId="2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19" fillId="2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22" fillId="2" borderId="4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5" fillId="2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9" fillId="2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19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2" borderId="0" xfId="21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6" fontId="11" fillId="0" borderId="0" xfId="21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1" fillId="2" borderId="4" xfId="21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6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6" fillId="2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2" xfId="20"/>
    <cellStyle name="Excel Built-in Normal" xfId="21"/>
    <cellStyle name="Excel Built-in Normal 2" xfId="2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J29" activeCellId="0" sqref="J29"/>
    </sheetView>
  </sheetViews>
  <sheetFormatPr defaultColWidth="7.859375" defaultRowHeight="12.75" zeroHeight="false" outlineLevelRow="0" outlineLevelCol="0"/>
  <cols>
    <col collapsed="false" customWidth="true" hidden="false" outlineLevel="0" max="1" min="1" style="1" width="52.87"/>
    <col collapsed="false" customWidth="true" hidden="false" outlineLevel="0" max="2" min="2" style="2" width="14.57"/>
    <col collapsed="false" customWidth="true" hidden="false" outlineLevel="0" max="3" min="3" style="1" width="11.29"/>
    <col collapsed="false" customWidth="true" hidden="false" outlineLevel="0" max="4" min="4" style="1" width="11"/>
    <col collapsed="false" customWidth="true" hidden="false" outlineLevel="0" max="5" min="5" style="3" width="1.71"/>
    <col collapsed="false" customWidth="true" hidden="false" outlineLevel="0" max="6" min="6" style="1" width="13"/>
    <col collapsed="false" customWidth="true" hidden="false" outlineLevel="0" max="7" min="7" style="4" width="11.57"/>
    <col collapsed="false" customWidth="true" hidden="false" outlineLevel="0" max="8" min="8" style="4" width="10.71"/>
    <col collapsed="false" customWidth="true" hidden="false" outlineLevel="0" max="9" min="9" style="1" width="13.86"/>
    <col collapsed="false" customWidth="true" hidden="false" outlineLevel="0" max="10" min="10" style="5" width="12.94"/>
    <col collapsed="false" customWidth="true" hidden="false" outlineLevel="0" max="11" min="11" style="6" width="9.43"/>
    <col collapsed="false" customWidth="true" hidden="false" outlineLevel="0" max="12" min="12" style="6" width="10.15"/>
    <col collapsed="false" customWidth="true" hidden="false" outlineLevel="0" max="13" min="13" style="6" width="9.87"/>
    <col collapsed="false" customWidth="false" hidden="false" outlineLevel="0" max="1014" min="14" style="6" width="7.86"/>
  </cols>
  <sheetData>
    <row r="1" customFormat="false" ht="25.5" hidden="false" customHeight="true" outlineLevel="0" collapsed="false">
      <c r="A1" s="7" t="s">
        <v>0</v>
      </c>
      <c r="B1" s="7"/>
      <c r="C1" s="7"/>
      <c r="D1" s="7"/>
      <c r="E1" s="7"/>
      <c r="F1" s="7"/>
      <c r="G1" s="7"/>
      <c r="H1" s="7"/>
      <c r="I1" s="7"/>
    </row>
    <row r="2" customFormat="false" ht="60" hidden="false" customHeight="true" outlineLevel="0" collapsed="false">
      <c r="A2" s="8"/>
      <c r="B2" s="9" t="s">
        <v>1</v>
      </c>
      <c r="C2" s="9" t="s">
        <v>2</v>
      </c>
      <c r="D2" s="9" t="s">
        <v>3</v>
      </c>
      <c r="E2" s="9"/>
      <c r="F2" s="9" t="s">
        <v>4</v>
      </c>
      <c r="G2" s="10" t="s">
        <v>5</v>
      </c>
      <c r="H2" s="9" t="s">
        <v>6</v>
      </c>
      <c r="I2" s="9" t="s">
        <v>7</v>
      </c>
    </row>
    <row r="3" customFormat="false" ht="12.75" hidden="false" customHeight="false" outlineLevel="0" collapsed="false">
      <c r="A3" s="11" t="s">
        <v>8</v>
      </c>
      <c r="B3" s="12"/>
      <c r="C3" s="13"/>
      <c r="D3" s="13"/>
      <c r="E3" s="14"/>
      <c r="F3" s="15"/>
      <c r="G3" s="16"/>
      <c r="H3" s="16"/>
      <c r="I3" s="13"/>
    </row>
    <row r="4" customFormat="false" ht="12.75" hidden="false" customHeight="false" outlineLevel="0" collapsed="false">
      <c r="A4" s="11" t="s">
        <v>9</v>
      </c>
      <c r="B4" s="12"/>
      <c r="C4" s="13"/>
      <c r="D4" s="13"/>
      <c r="E4" s="17"/>
      <c r="F4" s="15"/>
      <c r="G4" s="16"/>
      <c r="H4" s="16"/>
      <c r="I4" s="13"/>
    </row>
    <row r="5" customFormat="false" ht="12.75" hidden="false" customHeight="false" outlineLevel="0" collapsed="false">
      <c r="A5" s="18" t="s">
        <v>10</v>
      </c>
      <c r="B5" s="12" t="n">
        <v>15299231.94</v>
      </c>
      <c r="C5" s="19"/>
      <c r="D5" s="20"/>
      <c r="E5" s="21"/>
      <c r="F5" s="22" t="n">
        <f aca="false">+B5+C5+D5</f>
        <v>15299231.94</v>
      </c>
      <c r="G5" s="23" t="n">
        <v>401754.56</v>
      </c>
      <c r="H5" s="23"/>
      <c r="I5" s="23" t="n">
        <f aca="false">+F5-H5+G5</f>
        <v>15700986.5</v>
      </c>
    </row>
    <row r="6" customFormat="false" ht="12.75" hidden="false" customHeight="false" outlineLevel="0" collapsed="false">
      <c r="A6" s="18" t="s">
        <v>11</v>
      </c>
      <c r="B6" s="12" t="n">
        <v>5700000</v>
      </c>
      <c r="C6" s="19"/>
      <c r="D6" s="20"/>
      <c r="E6" s="21"/>
      <c r="F6" s="22" t="n">
        <f aca="false">+B6+C6+D6</f>
        <v>5700000</v>
      </c>
      <c r="G6" s="23"/>
      <c r="H6" s="23"/>
      <c r="I6" s="23" t="n">
        <f aca="false">+F6-H6+G6</f>
        <v>5700000</v>
      </c>
    </row>
    <row r="7" customFormat="false" ht="21" hidden="false" customHeight="true" outlineLevel="0" collapsed="false">
      <c r="A7" s="18" t="s">
        <v>12</v>
      </c>
      <c r="B7" s="12" t="n">
        <v>1775631.91</v>
      </c>
      <c r="C7" s="24"/>
      <c r="D7" s="20"/>
      <c r="E7" s="21"/>
      <c r="F7" s="22" t="n">
        <f aca="false">+B7+C7+D7</f>
        <v>1775631.91</v>
      </c>
      <c r="G7" s="25" t="n">
        <v>107084.2</v>
      </c>
      <c r="H7" s="23" t="n">
        <v>68829.34</v>
      </c>
      <c r="I7" s="23" t="n">
        <f aca="false">+F7+G7-H7</f>
        <v>1813886.77</v>
      </c>
    </row>
    <row r="8" customFormat="false" ht="12.75" hidden="false" customHeight="false" outlineLevel="0" collapsed="false">
      <c r="A8" s="18" t="s">
        <v>13</v>
      </c>
      <c r="B8" s="12" t="n">
        <v>519316.15</v>
      </c>
      <c r="C8" s="19"/>
      <c r="D8" s="20"/>
      <c r="E8" s="21"/>
      <c r="F8" s="22" t="n">
        <f aca="false">+B8+C8+D8</f>
        <v>519316.15</v>
      </c>
      <c r="G8" s="23"/>
      <c r="H8" s="20"/>
      <c r="I8" s="23" t="n">
        <f aca="false">+F8+G8-H8</f>
        <v>519316.15</v>
      </c>
    </row>
    <row r="9" customFormat="false" ht="12.75" hidden="false" customHeight="false" outlineLevel="0" collapsed="false">
      <c r="A9" s="18" t="s">
        <v>14</v>
      </c>
      <c r="B9" s="12" t="n">
        <v>0</v>
      </c>
      <c r="C9" s="26"/>
      <c r="D9" s="16"/>
      <c r="E9" s="27"/>
      <c r="F9" s="22" t="n">
        <f aca="false">+B9+C9+D9</f>
        <v>0</v>
      </c>
      <c r="G9" s="28" t="n">
        <v>-4448.99</v>
      </c>
      <c r="H9" s="29" t="n">
        <v>-4448.99</v>
      </c>
      <c r="I9" s="16" t="n">
        <f aca="false">+F9+G9-H9</f>
        <v>0</v>
      </c>
    </row>
    <row r="10" customFormat="false" ht="12.75" hidden="false" customHeight="false" outlineLevel="0" collapsed="false">
      <c r="A10" s="30" t="s">
        <v>15</v>
      </c>
      <c r="B10" s="12" t="n">
        <f aca="false">SUM(B5:B9)</f>
        <v>23294180</v>
      </c>
      <c r="C10" s="19"/>
      <c r="D10" s="31"/>
      <c r="E10" s="32"/>
      <c r="F10" s="22" t="n">
        <f aca="false">SUM(F5:F9)</f>
        <v>23294180</v>
      </c>
      <c r="G10" s="33" t="n">
        <f aca="false">SUM(G5:G9)</f>
        <v>504389.77</v>
      </c>
      <c r="H10" s="33" t="n">
        <f aca="false">SUM(H5:H9)</f>
        <v>64380.35</v>
      </c>
      <c r="I10" s="33" t="n">
        <f aca="false">SUM(I5:I9)</f>
        <v>23734189.42</v>
      </c>
    </row>
    <row r="11" customFormat="false" ht="12.75" hidden="false" customHeight="false" outlineLevel="0" collapsed="false">
      <c r="A11" s="11" t="s">
        <v>16</v>
      </c>
      <c r="B11" s="12"/>
      <c r="C11" s="34"/>
      <c r="D11" s="34"/>
      <c r="E11" s="35"/>
      <c r="F11" s="22"/>
      <c r="G11" s="20"/>
      <c r="H11" s="20"/>
      <c r="I11" s="36"/>
    </row>
    <row r="12" customFormat="false" ht="12.75" hidden="false" customHeight="false" outlineLevel="0" collapsed="false">
      <c r="A12" s="18" t="s">
        <v>17</v>
      </c>
      <c r="B12" s="12" t="n">
        <v>-7086991.27</v>
      </c>
      <c r="C12" s="19"/>
      <c r="D12" s="37"/>
      <c r="E12" s="38"/>
      <c r="F12" s="22" t="n">
        <f aca="false">+B12+C12+D12</f>
        <v>-7086991.27</v>
      </c>
      <c r="G12" s="29" t="n">
        <v>-226046.61</v>
      </c>
      <c r="H12" s="29" t="n">
        <v>-277299.69</v>
      </c>
      <c r="I12" s="23" t="n">
        <f aca="false">+F12-H12+G12</f>
        <v>-7035738.19</v>
      </c>
    </row>
    <row r="13" customFormat="false" ht="12.75" hidden="false" customHeight="false" outlineLevel="0" collapsed="false">
      <c r="A13" s="18" t="s">
        <v>18</v>
      </c>
      <c r="B13" s="12" t="n">
        <v>-7889246.19</v>
      </c>
      <c r="C13" s="16"/>
      <c r="D13" s="37"/>
      <c r="E13" s="38"/>
      <c r="F13" s="22" t="n">
        <f aca="false">+B13+C13+D13</f>
        <v>-7889246.19</v>
      </c>
      <c r="G13" s="29" t="n">
        <v>-343269.86</v>
      </c>
      <c r="H13" s="29" t="n">
        <v>-36660.86</v>
      </c>
      <c r="I13" s="23" t="n">
        <f aca="false">+F13+G13-H13</f>
        <v>-8195855.19</v>
      </c>
    </row>
    <row r="14" s="43" customFormat="true" ht="12.75" hidden="false" customHeight="false" outlineLevel="0" collapsed="false">
      <c r="A14" s="39" t="s">
        <v>19</v>
      </c>
      <c r="B14" s="40" t="n">
        <v>-6247891.34</v>
      </c>
      <c r="C14" s="16"/>
      <c r="D14" s="24"/>
      <c r="E14" s="41"/>
      <c r="F14" s="22" t="n">
        <f aca="false">+B14+C14+D14</f>
        <v>-6247891.34</v>
      </c>
      <c r="G14" s="42" t="n">
        <v>-1022904.12</v>
      </c>
      <c r="H14" s="42" t="n">
        <v>-68829.34</v>
      </c>
      <c r="I14" s="23" t="n">
        <f aca="false">+F14+G14-H14</f>
        <v>-7201966.12</v>
      </c>
      <c r="J14" s="5"/>
    </row>
    <row r="15" customFormat="false" ht="12.75" hidden="false" customHeight="false" outlineLevel="0" collapsed="false">
      <c r="A15" s="18" t="s">
        <v>20</v>
      </c>
      <c r="B15" s="12" t="n">
        <v>-4729573.59</v>
      </c>
      <c r="C15" s="19"/>
      <c r="D15" s="37"/>
      <c r="E15" s="38"/>
      <c r="F15" s="22" t="n">
        <f aca="false">+B15+C15+D15</f>
        <v>-4729573.59</v>
      </c>
      <c r="G15" s="23" t="n">
        <v>-8715.12</v>
      </c>
      <c r="H15" s="23" t="n">
        <v>-50469.1</v>
      </c>
      <c r="I15" s="23" t="n">
        <f aca="false">+F15+G15-H15</f>
        <v>-4687819.61</v>
      </c>
    </row>
    <row r="16" s="43" customFormat="true" ht="12.75" hidden="false" customHeight="false" outlineLevel="0" collapsed="false">
      <c r="A16" s="44" t="s">
        <v>21</v>
      </c>
      <c r="B16" s="40" t="n">
        <f aca="false">SUM(B12:B15)</f>
        <v>-25953702.39</v>
      </c>
      <c r="C16" s="45"/>
      <c r="D16" s="46"/>
      <c r="E16" s="47"/>
      <c r="F16" s="22" t="n">
        <f aca="false">SUM(F12:F15)</f>
        <v>-25953702.39</v>
      </c>
      <c r="G16" s="48" t="n">
        <f aca="false">SUM(G12:G15)</f>
        <v>-1600935.71</v>
      </c>
      <c r="H16" s="48" t="n">
        <f aca="false">SUM(H12:H15)</f>
        <v>-433258.99</v>
      </c>
      <c r="I16" s="48" t="n">
        <f aca="false">SUM(I12:I15)</f>
        <v>-27121379.11</v>
      </c>
      <c r="J16" s="5"/>
    </row>
    <row r="17" s="43" customFormat="true" ht="16.5" hidden="false" customHeight="true" outlineLevel="0" collapsed="false">
      <c r="A17" s="49" t="s">
        <v>22</v>
      </c>
      <c r="B17" s="50" t="n">
        <f aca="false">+B16+B10</f>
        <v>-2659522.39</v>
      </c>
      <c r="C17" s="51"/>
      <c r="D17" s="52"/>
      <c r="E17" s="53"/>
      <c r="F17" s="22" t="n">
        <f aca="false">+B17+C17+D17</f>
        <v>-2659522.39</v>
      </c>
      <c r="G17" s="54"/>
      <c r="H17" s="54"/>
      <c r="I17" s="55" t="n">
        <f aca="false">+I10+I16</f>
        <v>-3387189.69</v>
      </c>
      <c r="J17" s="5"/>
    </row>
    <row r="18" customFormat="false" ht="12.75" hidden="false" customHeight="false" outlineLevel="0" collapsed="false">
      <c r="A18" s="18"/>
      <c r="B18" s="56"/>
      <c r="C18" s="56"/>
      <c r="D18" s="56"/>
      <c r="E18" s="57"/>
      <c r="F18" s="58"/>
      <c r="G18" s="56"/>
      <c r="H18" s="56"/>
      <c r="I18" s="56"/>
    </row>
    <row r="19" customFormat="false" ht="12.75" hidden="false" customHeight="false" outlineLevel="0" collapsed="false">
      <c r="A19" s="11" t="s">
        <v>23</v>
      </c>
      <c r="B19" s="12"/>
      <c r="C19" s="34"/>
      <c r="D19" s="34"/>
      <c r="E19" s="35"/>
      <c r="F19" s="59"/>
      <c r="G19" s="20"/>
      <c r="H19" s="20"/>
      <c r="I19" s="34"/>
    </row>
    <row r="20" customFormat="false" ht="12.75" hidden="false" customHeight="false" outlineLevel="0" collapsed="false">
      <c r="A20" s="18" t="s">
        <v>24</v>
      </c>
      <c r="B20" s="12" t="n">
        <v>65323.67</v>
      </c>
      <c r="C20" s="20"/>
      <c r="D20" s="20"/>
      <c r="E20" s="21"/>
      <c r="F20" s="22" t="n">
        <f aca="false">+B20+C20+D20</f>
        <v>65323.67</v>
      </c>
      <c r="G20" s="60"/>
      <c r="H20" s="23"/>
      <c r="I20" s="23" t="n">
        <f aca="false">+F20-H20+G20</f>
        <v>65323.67</v>
      </c>
    </row>
    <row r="21" customFormat="false" ht="12.75" hidden="false" customHeight="false" outlineLevel="0" collapsed="false">
      <c r="A21" s="18" t="s">
        <v>25</v>
      </c>
      <c r="B21" s="12" t="n">
        <v>-1000</v>
      </c>
      <c r="C21" s="20"/>
      <c r="D21" s="20"/>
      <c r="E21" s="21"/>
      <c r="F21" s="22" t="n">
        <f aca="false">+B21+C21+D21</f>
        <v>-1000</v>
      </c>
      <c r="G21" s="20"/>
      <c r="H21" s="20"/>
      <c r="I21" s="23" t="n">
        <f aca="false">+F21</f>
        <v>-1000</v>
      </c>
    </row>
    <row r="22" s="6" customFormat="true" ht="18.75" hidden="false" customHeight="true" outlineLevel="0" collapsed="false">
      <c r="A22" s="61" t="s">
        <v>26</v>
      </c>
      <c r="B22" s="62" t="n">
        <f aca="false">SUM(B20:B21)</f>
        <v>64323.67</v>
      </c>
      <c r="C22" s="63"/>
      <c r="D22" s="63"/>
      <c r="E22" s="64"/>
      <c r="F22" s="22" t="n">
        <f aca="false">+B22+C22+D22</f>
        <v>64323.67</v>
      </c>
      <c r="G22" s="33"/>
      <c r="H22" s="65"/>
      <c r="I22" s="66" t="n">
        <f aca="false">SUM(I20:I21)</f>
        <v>64323.67</v>
      </c>
      <c r="J22" s="5"/>
    </row>
    <row r="23" customFormat="false" ht="12.75" hidden="false" customHeight="false" outlineLevel="0" collapsed="false">
      <c r="A23" s="18"/>
      <c r="B23" s="67"/>
      <c r="C23" s="68"/>
      <c r="D23" s="68"/>
      <c r="E23" s="32"/>
      <c r="F23" s="69"/>
      <c r="G23" s="68"/>
      <c r="H23" s="68"/>
      <c r="I23" s="68"/>
    </row>
    <row r="24" customFormat="false" ht="12.75" hidden="false" customHeight="false" outlineLevel="0" collapsed="false">
      <c r="A24" s="11" t="s">
        <v>27</v>
      </c>
      <c r="B24" s="12"/>
      <c r="C24" s="34"/>
      <c r="D24" s="34"/>
      <c r="E24" s="35"/>
      <c r="F24" s="59"/>
      <c r="G24" s="20"/>
      <c r="H24" s="20"/>
      <c r="I24" s="34"/>
    </row>
    <row r="25" customFormat="false" ht="12.75" hidden="false" customHeight="false" outlineLevel="0" collapsed="false">
      <c r="A25" s="18" t="s">
        <v>28</v>
      </c>
      <c r="B25" s="12" t="n">
        <v>180000</v>
      </c>
      <c r="C25" s="20"/>
      <c r="D25" s="20"/>
      <c r="E25" s="21"/>
      <c r="F25" s="22" t="n">
        <f aca="false">+B25+C25+D25</f>
        <v>180000</v>
      </c>
      <c r="G25" s="23" t="n">
        <v>0</v>
      </c>
      <c r="H25" s="23" t="n">
        <v>0</v>
      </c>
      <c r="I25" s="23" t="n">
        <f aca="false">+F25-H25+G25</f>
        <v>180000</v>
      </c>
    </row>
    <row r="26" customFormat="false" ht="12.75" hidden="false" customHeight="false" outlineLevel="0" collapsed="false">
      <c r="A26" s="18" t="s">
        <v>29</v>
      </c>
      <c r="B26" s="12" t="n">
        <v>-180000</v>
      </c>
      <c r="C26" s="20"/>
      <c r="D26" s="20"/>
      <c r="E26" s="21"/>
      <c r="F26" s="22" t="n">
        <f aca="false">+B26+C26+D26</f>
        <v>-180000</v>
      </c>
      <c r="G26" s="23"/>
      <c r="H26" s="23"/>
      <c r="I26" s="23" t="n">
        <f aca="false">+F26+G26</f>
        <v>-180000</v>
      </c>
    </row>
    <row r="27" s="6" customFormat="true" ht="14.25" hidden="false" customHeight="true" outlineLevel="0" collapsed="false">
      <c r="A27" s="61" t="s">
        <v>30</v>
      </c>
      <c r="B27" s="62" t="n">
        <v>0</v>
      </c>
      <c r="C27" s="63"/>
      <c r="D27" s="63"/>
      <c r="E27" s="64"/>
      <c r="F27" s="22" t="n">
        <f aca="false">+B27+C27+D27</f>
        <v>0</v>
      </c>
      <c r="G27" s="66" t="n">
        <f aca="false">SUM(G25:G26)</f>
        <v>0</v>
      </c>
      <c r="H27" s="66" t="n">
        <f aca="false">SUM(H25:H26)</f>
        <v>0</v>
      </c>
      <c r="I27" s="66" t="n">
        <f aca="false">SUM(I25:I26)</f>
        <v>0</v>
      </c>
      <c r="J27" s="5"/>
    </row>
    <row r="28" customFormat="false" ht="19.5" hidden="false" customHeight="true" outlineLevel="0" collapsed="false">
      <c r="A28" s="18"/>
      <c r="B28" s="67"/>
      <c r="C28" s="67"/>
      <c r="D28" s="67"/>
      <c r="E28" s="70"/>
      <c r="F28" s="71"/>
      <c r="G28" s="72"/>
      <c r="H28" s="72"/>
      <c r="I28" s="72"/>
    </row>
    <row r="29" s="6" customFormat="true" ht="33.75" hidden="false" customHeight="true" outlineLevel="0" collapsed="false">
      <c r="A29" s="61" t="s">
        <v>31</v>
      </c>
      <c r="B29" s="62" t="n">
        <f aca="false">+B17+B22+B27</f>
        <v>-2595198.72</v>
      </c>
      <c r="C29" s="63"/>
      <c r="D29" s="63"/>
      <c r="E29" s="64"/>
      <c r="F29" s="55" t="n">
        <f aca="false">+B29+C29+D29</f>
        <v>-2595198.72</v>
      </c>
      <c r="G29" s="65"/>
      <c r="H29" s="65"/>
      <c r="I29" s="66" t="n">
        <f aca="false">+I17+I22+I27</f>
        <v>-3322866.02</v>
      </c>
      <c r="J29" s="5"/>
    </row>
    <row r="30" customFormat="false" ht="12.75" hidden="true" customHeight="true" outlineLevel="0" collapsed="false">
      <c r="A30" s="30"/>
      <c r="B30" s="12"/>
      <c r="C30" s="31"/>
      <c r="D30" s="31"/>
      <c r="E30" s="32"/>
      <c r="F30" s="73"/>
      <c r="G30" s="31"/>
      <c r="H30" s="31"/>
      <c r="I30" s="45"/>
    </row>
    <row r="31" customFormat="false" ht="12.75" hidden="false" customHeight="false" outlineLevel="0" collapsed="false">
      <c r="A31" s="11" t="s">
        <v>32</v>
      </c>
      <c r="B31" s="12"/>
      <c r="C31" s="34"/>
      <c r="D31" s="34"/>
      <c r="E31" s="35"/>
      <c r="F31" s="59"/>
      <c r="G31" s="20"/>
      <c r="H31" s="20"/>
      <c r="I31" s="36"/>
    </row>
    <row r="32" customFormat="false" ht="12.75" hidden="false" customHeight="false" outlineLevel="0" collapsed="false">
      <c r="A32" s="18" t="s">
        <v>33</v>
      </c>
      <c r="B32" s="12" t="n">
        <v>64800</v>
      </c>
      <c r="C32" s="20"/>
      <c r="D32" s="20"/>
      <c r="E32" s="21"/>
      <c r="F32" s="22" t="n">
        <f aca="false">+B32+C32+D32</f>
        <v>64800</v>
      </c>
      <c r="G32" s="23" t="n">
        <v>18713</v>
      </c>
      <c r="H32" s="20"/>
      <c r="I32" s="23" t="n">
        <f aca="false">+F32+G32</f>
        <v>83513</v>
      </c>
    </row>
    <row r="33" customFormat="false" ht="12.75" hidden="false" customHeight="false" outlineLevel="0" collapsed="false">
      <c r="A33" s="18" t="s">
        <v>34</v>
      </c>
      <c r="B33" s="12" t="n">
        <v>3437784.68</v>
      </c>
      <c r="C33" s="20"/>
      <c r="D33" s="20"/>
      <c r="E33" s="21"/>
      <c r="F33" s="22" t="n">
        <f aca="false">+B33+C33+D33</f>
        <v>3437784.68</v>
      </c>
      <c r="G33" s="23" t="n">
        <v>210000</v>
      </c>
      <c r="H33" s="20"/>
      <c r="I33" s="23" t="n">
        <f aca="false">+F33+G33</f>
        <v>3647784.68</v>
      </c>
    </row>
    <row r="34" customFormat="false" ht="12.75" hidden="false" customHeight="false" outlineLevel="0" collapsed="false">
      <c r="A34" s="18" t="s">
        <v>35</v>
      </c>
      <c r="B34" s="12" t="n">
        <v>700000</v>
      </c>
      <c r="C34" s="20"/>
      <c r="D34" s="20"/>
      <c r="E34" s="21"/>
      <c r="F34" s="22" t="n">
        <f aca="false">+B34+C34+D34</f>
        <v>700000</v>
      </c>
      <c r="G34" s="23" t="n">
        <v>0</v>
      </c>
      <c r="H34" s="20"/>
      <c r="I34" s="23" t="n">
        <f aca="false">+F34+G34-H34</f>
        <v>700000</v>
      </c>
    </row>
    <row r="35" s="6" customFormat="true" ht="17.25" hidden="false" customHeight="true" outlineLevel="0" collapsed="false">
      <c r="A35" s="74" t="s">
        <v>36</v>
      </c>
      <c r="B35" s="62" t="n">
        <f aca="false">SUM(B32:B34)</f>
        <v>4202584.68</v>
      </c>
      <c r="C35" s="75"/>
      <c r="D35" s="75"/>
      <c r="E35" s="76"/>
      <c r="F35" s="54" t="n">
        <f aca="false">+B35+C35+D35</f>
        <v>4202584.68</v>
      </c>
      <c r="G35" s="66" t="n">
        <f aca="false">SUM(G32:G34)</f>
        <v>228713</v>
      </c>
      <c r="H35" s="65"/>
      <c r="I35" s="66" t="n">
        <f aca="false">SUM(I32:I34)</f>
        <v>4431297.68</v>
      </c>
      <c r="J35" s="5"/>
    </row>
    <row r="36" customFormat="false" ht="12.75" hidden="false" customHeight="false" outlineLevel="0" collapsed="false">
      <c r="A36" s="77"/>
      <c r="B36" s="78"/>
      <c r="C36" s="77"/>
      <c r="D36" s="77"/>
      <c r="E36" s="79"/>
      <c r="F36" s="77"/>
    </row>
    <row r="37" customFormat="false" ht="12.75" hidden="false" customHeight="false" outlineLevel="0" collapsed="false">
      <c r="A37" s="77"/>
      <c r="B37" s="78"/>
      <c r="C37" s="77"/>
      <c r="D37" s="77"/>
      <c r="E37" s="79"/>
      <c r="F37" s="77"/>
    </row>
  </sheetData>
  <mergeCells count="1">
    <mergeCell ref="A1:I1"/>
  </mergeCells>
  <printOptions headings="false" gridLines="true" gridLinesSet="true" horizontalCentered="true" verticalCentered="false"/>
  <pageMargins left="0.170138888888889" right="0.259722222222222" top="0.669444444444445" bottom="0.747916666666667" header="0.39375" footer="0.511811023622047"/>
  <pageSetup paperSize="9" scale="100" fitToWidth="1" fitToHeight="1" pageOrder="overThenDown" orientation="landscape" blackAndWhite="false" draft="false" cellComments="none" horizontalDpi="300" verticalDpi="300" copies="1"/>
  <headerFooter differentFirst="false" differentOddEven="false">
    <oddHeader>&amp;L&amp;9 PROSPETTO " A "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2.7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235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2019-07-08T15:28:27Z</dcterms:created>
  <dc:creator>Racanelli Elena</dc:creator>
  <dc:description/>
  <dc:language>it-IT</dc:language>
  <cp:lastModifiedBy/>
  <cp:lastPrinted>2025-07-07T11:57:10Z</cp:lastPrinted>
  <dcterms:modified xsi:type="dcterms:W3CDTF">2025-07-09T11:09:09Z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